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07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HNF-APP02\DocuNoteHomeFolders$\idsl\DocuNote\Checked Out\Standard dok nummerserie\22\D-2022-007681\"/>
    </mc:Choice>
  </mc:AlternateContent>
  <xr:revisionPtr revIDLastSave="0" documentId="13_ncr:1_{63C62FDE-252B-490E-868D-A37A2E0FDDB7}" xr6:coauthVersionLast="36" xr6:coauthVersionMax="43" xr10:uidLastSave="{00000000-0000-0000-0000-000000000000}"/>
  <x:bookViews>
    <x:workbookView xWindow="0" yWindow="0" windowWidth="28800" windowHeight="11925" xr2:uid="{F12BD59F-26D4-4ED0-AF32-F0EB7F3DFA92}"/>
  </x:bookViews>
  <x:sheets>
    <x:sheet name="Sheet1" sheetId="1" r:id="rId1"/>
    <x:sheet name="Ark1" sheetId="2" r:id="rId2"/>
  </x:sheet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</xcalcf:calcFeatures>
    </x:ext>
  </x:extLst>
</x:workbook>
</file>

<file path=xl/calcChain.xml><?xml version="1.0" encoding="utf-8"?>
<calcChain xmlns="http://schemas.openxmlformats.org/spreadsheetml/2006/main">
  <c r="C19" i="1" l="1"/>
  <c r="J44" i="2" l="1"/>
  <c r="J42" i="2"/>
  <c r="J38" i="2"/>
  <c r="C20" i="1"/>
  <c r="C21" i="1" l="1"/>
  <c r="C22" i="1" s="1"/>
  <c r="C23" i="1" s="1"/>
  <c r="C26" i="1" l="1"/>
  <c r="C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z5egh</author>
  </authors>
  <commentList>
    <comment ref="B30" authorId="0" shapeId="0" xr:uid="{72C1048F-40D2-4F09-8342-C1C79E16F857}">
      <text>
        <r>
          <rPr>
            <b/>
            <sz val="8"/>
            <color indexed="81"/>
            <rFont val="Tahoma"/>
            <family val="2"/>
          </rPr>
          <t>z5egh:</t>
        </r>
        <r>
          <rPr>
            <sz val="8"/>
            <color indexed="81"/>
            <rFont val="Tahoma"/>
            <family val="2"/>
          </rPr>
          <t xml:space="preserve">
-Tf / 4 + 57,5</t>
        </r>
      </text>
    </comment>
  </commentList>
</comments>
</file>

<file path=xl/sharedStrings.xml><?xml version="1.0" encoding="utf-8"?>
<sst xmlns="http://schemas.openxmlformats.org/spreadsheetml/2006/main" count="75" uniqueCount="65">
  <si>
    <t>kWh</t>
  </si>
  <si>
    <t>Målernr.</t>
  </si>
  <si>
    <t>Tælleværk</t>
  </si>
  <si>
    <t>forbrugT4</t>
  </si>
  <si>
    <t>forbrugT5</t>
  </si>
  <si>
    <t>Opslagsliste</t>
  </si>
  <si>
    <t>Tx (straf)</t>
  </si>
  <si>
    <t>Tk - Tr</t>
  </si>
  <si>
    <t>kWh/MWh (straf)</t>
  </si>
  <si>
    <t>T1 * Tx/100</t>
  </si>
  <si>
    <t>Enhedspris</t>
  </si>
  <si>
    <t>Fra prisblad</t>
  </si>
  <si>
    <t>Kr. straf</t>
  </si>
  <si>
    <t>Opkrævning</t>
  </si>
  <si>
    <t>Kr. straf inkl. Moms</t>
  </si>
  <si>
    <t>Opkrævning inkl. Moms</t>
  </si>
  <si>
    <t>Fremløb</t>
  </si>
  <si>
    <t>Returløb</t>
  </si>
  <si>
    <t>Tf</t>
  </si>
  <si>
    <t>Tk</t>
  </si>
  <si>
    <t>&lt;49</t>
  </si>
  <si>
    <t>lig fremløb</t>
  </si>
  <si>
    <t>&gt;80</t>
  </si>
  <si>
    <t>Returløbskrav</t>
  </si>
  <si>
    <t>På Kamstrup måleren blev den gennemsnitlige- fremløbstemperatur og returløbstemperatur vist på måleren.</t>
  </si>
  <si>
    <t>På Diehl måleren får man ikke vist den gennemsnitlige- fremløbstemperatur og returløbstemperatur.</t>
  </si>
  <si>
    <t>Nedenfor er lavet en beregningstabel, som beregner den gennemsnitlige- fremløbstemperatur og returløbstemperatur.</t>
  </si>
  <si>
    <t>Formler:</t>
  </si>
  <si>
    <t>Fremløbstemperatur</t>
  </si>
  <si>
    <t>Returløbstemperatur</t>
  </si>
  <si>
    <r>
      <t xml:space="preserve">M3 </t>
    </r>
    <r>
      <rPr>
        <sz val="8"/>
        <color theme="1"/>
        <rFont val="Calibri"/>
        <family val="2"/>
        <scheme val="minor"/>
      </rPr>
      <t>(tæller 2)</t>
    </r>
  </si>
  <si>
    <r>
      <t xml:space="preserve">fremført energi </t>
    </r>
    <r>
      <rPr>
        <sz val="8"/>
        <color theme="1"/>
        <rFont val="Calibri"/>
        <family val="2"/>
        <scheme val="minor"/>
      </rPr>
      <t xml:space="preserve">(tæller 8) </t>
    </r>
    <r>
      <rPr>
        <sz val="11"/>
        <color theme="1"/>
        <rFont val="Calibri"/>
        <family val="2"/>
        <scheme val="minor"/>
      </rPr>
      <t>x 0,86</t>
    </r>
  </si>
  <si>
    <t>Fremløbstemperatur =</t>
  </si>
  <si>
    <t>Returløbstemperatur =</t>
  </si>
  <si>
    <t>Jo varmere fjernvarmevand du modtager, jo mere skal du afkøle det.</t>
  </si>
  <si>
    <t>Hvis din fremløbstemperatur f.eks. er 73 grader, så burde din returløbstemperatur være 34 eller mindre.</t>
  </si>
  <si>
    <t>Er din returtemperatur højere end 34 grader, skal du betale et tillæg for dårlig afkøling.</t>
  </si>
  <si>
    <t>Eksempel på tillæg:</t>
  </si>
  <si>
    <t>Eksempel på forbrug:</t>
  </si>
  <si>
    <t>grader</t>
  </si>
  <si>
    <t>Antal grader for meget (44 grader-34 grader)</t>
  </si>
  <si>
    <t>Tillæg omregnet til procent</t>
  </si>
  <si>
    <t>=</t>
  </si>
  <si>
    <t>%</t>
  </si>
  <si>
    <t>Tillæg i kroner</t>
  </si>
  <si>
    <r>
      <t xml:space="preserve">kWh/mWh </t>
    </r>
    <r>
      <rPr>
        <sz val="8"/>
        <color theme="1"/>
        <rFont val="Calibri"/>
        <family val="2"/>
        <scheme val="minor"/>
      </rPr>
      <t xml:space="preserve">(tæller 1) </t>
    </r>
    <r>
      <rPr>
        <sz val="11"/>
        <color theme="1"/>
        <rFont val="Calibri"/>
        <family val="2"/>
        <scheme val="minor"/>
      </rPr>
      <t>x Tillæg omregnet til procent</t>
    </r>
  </si>
  <si>
    <t>Beregning af tillæg i kWh/mWh</t>
  </si>
  <si>
    <t>Beregning af tillæg i kWh/mWh x kWh/mWh pris jf. takstblad</t>
  </si>
  <si>
    <t>kwh</t>
  </si>
  <si>
    <t>kr.</t>
  </si>
  <si>
    <t>10 (73 grader - 44 grader) x 0,4</t>
  </si>
  <si>
    <t>720 kwh x 0,52 kr.</t>
  </si>
  <si>
    <t>18.000 kwh x 4</t>
  </si>
  <si>
    <r>
      <t xml:space="preserve">M3 </t>
    </r>
    <r>
      <rPr>
        <sz val="8"/>
        <rFont val="Verdana"/>
        <family val="2"/>
      </rPr>
      <t>(Tæller 2)</t>
    </r>
  </si>
  <si>
    <r>
      <t xml:space="preserve">kWh/MWh </t>
    </r>
    <r>
      <rPr>
        <sz val="8"/>
        <rFont val="Verdana"/>
        <family val="2"/>
      </rPr>
      <t>(Tæller 1)</t>
    </r>
  </si>
  <si>
    <t>kWh/mWh</t>
  </si>
  <si>
    <r>
      <t xml:space="preserve">Fremført energi T1 </t>
    </r>
    <r>
      <rPr>
        <sz val="8"/>
        <rFont val="Verdana"/>
        <family val="2"/>
      </rPr>
      <t>(Tæller 8)</t>
    </r>
  </si>
  <si>
    <r>
      <t xml:space="preserve">Returført energi T2 </t>
    </r>
    <r>
      <rPr>
        <sz val="8"/>
        <rFont val="Verdana"/>
        <family val="2"/>
      </rPr>
      <t>(Tæller 9)</t>
    </r>
  </si>
  <si>
    <r>
      <t xml:space="preserve">returført energi </t>
    </r>
    <r>
      <rPr>
        <sz val="8"/>
        <color theme="1"/>
        <rFont val="Calibri"/>
        <family val="2"/>
        <scheme val="minor"/>
      </rPr>
      <t xml:space="preserve">(tæller 9) </t>
    </r>
    <r>
      <rPr>
        <sz val="11"/>
        <color theme="1"/>
        <rFont val="Calibri"/>
        <family val="2"/>
        <scheme val="minor"/>
      </rPr>
      <t>x 0,86</t>
    </r>
  </si>
  <si>
    <t>Returløbstemperatur - retur i skema x 0,4%</t>
  </si>
  <si>
    <t>Ud fra din fremløbstemperatur kan du i skemaet se om din reurløbstemperatur er over eller under vores krav.</t>
  </si>
  <si>
    <t>Hvis afkølingen i dit anlæg ikke overholder grænserne tillægges 0,4% af dit forbrug for hver grad du overstiger afkølingskravet.</t>
  </si>
  <si>
    <t>De nye Diehl målere præsenterer fremløb anderledes end Kamstrupmåleren.</t>
  </si>
  <si>
    <t xml:space="preserve">For den periode, hvor du vil beregne din gennemsnitlige fremløbs- og returløbs temperatur, skal du bruge forbruget på kWh, M3, fremført energi og returført energi fra måleren. </t>
  </si>
  <si>
    <t>Man skal derfor selv lave beregningen, for at finde frem den gennemsnitlige- fremløbstemperatur og returløbstemperatur.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</si>
</sst>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Calibri"/>
      <family val="2"/>
      <scheme val="minor"/>
    </font>
    <font>
      <b/>
      <u val="double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0" xfId="0" applyFont="1"/>
    <xf numFmtId="0" fontId="3" fillId="0" borderId="0" xfId="0" applyFont="1"/>
    <xf numFmtId="4" fontId="1" fillId="0" borderId="0" xfId="0" applyNumberFormat="1" applyFont="1"/>
    <xf numFmtId="0" fontId="1" fillId="0" borderId="3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8" xfId="0" applyBorder="1"/>
    <xf numFmtId="1" fontId="1" fillId="0" borderId="0" xfId="0" applyNumberFormat="1" applyFont="1"/>
    <xf numFmtId="0" fontId="3" fillId="3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3" fillId="5" borderId="2" xfId="0" applyFont="1" applyFill="1" applyBorder="1" applyAlignment="1">
      <alignment vertical="top"/>
    </xf>
    <xf numFmtId="1" fontId="3" fillId="2" borderId="2" xfId="0" applyNumberFormat="1" applyFont="1" applyFill="1" applyBorder="1" applyAlignment="1">
      <alignment vertical="top"/>
    </xf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/>
    <xf numFmtId="4" fontId="0" fillId="0" borderId="0" xfId="0" applyNumberFormat="1"/>
    <xf numFmtId="4" fontId="9" fillId="0" borderId="0" xfId="0" applyNumberFormat="1" applyFont="1"/>
    <xf numFmtId="0" fontId="5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8</xdr:row>
      <xdr:rowOff>19050</xdr:rowOff>
    </xdr:from>
    <xdr:to>
      <xdr:col>10</xdr:col>
      <xdr:colOff>428113</xdr:colOff>
      <xdr:row>41</xdr:row>
      <xdr:rowOff>94446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1FF13F49-BDE0-4FBA-AC60-92BF2C668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5325" y="1543050"/>
          <a:ext cx="4095238" cy="6428571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18</xdr:row>
      <xdr:rowOff>57150</xdr:rowOff>
    </xdr:from>
    <xdr:to>
      <xdr:col>9</xdr:col>
      <xdr:colOff>590550</xdr:colOff>
      <xdr:row>19</xdr:row>
      <xdr:rowOff>142875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FEBC7AC9-1465-4BF6-A7DB-08AC32B77324}"/>
            </a:ext>
          </a:extLst>
        </xdr:cNvPr>
        <xdr:cNvSpPr txBox="1"/>
      </xdr:nvSpPr>
      <xdr:spPr>
        <a:xfrm>
          <a:off x="6781800" y="3162300"/>
          <a:ext cx="685800" cy="2762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Tæller 1</a:t>
          </a:r>
        </a:p>
      </xdr:txBody>
    </xdr:sp>
    <xdr:clientData/>
  </xdr:twoCellAnchor>
  <xdr:twoCellAnchor>
    <xdr:from>
      <xdr:col>8</xdr:col>
      <xdr:colOff>514350</xdr:colOff>
      <xdr:row>20</xdr:row>
      <xdr:rowOff>19050</xdr:rowOff>
    </xdr:from>
    <xdr:to>
      <xdr:col>9</xdr:col>
      <xdr:colOff>590550</xdr:colOff>
      <xdr:row>21</xdr:row>
      <xdr:rowOff>104775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A81E083D-D880-4BE4-8630-8B6EC4C7608A}"/>
            </a:ext>
          </a:extLst>
        </xdr:cNvPr>
        <xdr:cNvSpPr txBox="1"/>
      </xdr:nvSpPr>
      <xdr:spPr>
        <a:xfrm>
          <a:off x="6781800" y="3505200"/>
          <a:ext cx="685800" cy="2762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Tæller 2</a:t>
          </a:r>
        </a:p>
      </xdr:txBody>
    </xdr:sp>
    <xdr:clientData/>
  </xdr:twoCellAnchor>
  <xdr:twoCellAnchor>
    <xdr:from>
      <xdr:col>8</xdr:col>
      <xdr:colOff>514350</xdr:colOff>
      <xdr:row>30</xdr:row>
      <xdr:rowOff>161925</xdr:rowOff>
    </xdr:from>
    <xdr:to>
      <xdr:col>9</xdr:col>
      <xdr:colOff>590550</xdr:colOff>
      <xdr:row>32</xdr:row>
      <xdr:rowOff>57150</xdr:rowOff>
    </xdr:to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EF0F1208-208F-45A9-9CB9-1A68488F048B}"/>
            </a:ext>
          </a:extLst>
        </xdr:cNvPr>
        <xdr:cNvSpPr txBox="1"/>
      </xdr:nvSpPr>
      <xdr:spPr>
        <a:xfrm>
          <a:off x="6781800" y="5562600"/>
          <a:ext cx="685800" cy="2762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Tæller 8</a:t>
          </a:r>
        </a:p>
      </xdr:txBody>
    </xdr:sp>
    <xdr:clientData/>
  </xdr:twoCellAnchor>
  <xdr:twoCellAnchor>
    <xdr:from>
      <xdr:col>8</xdr:col>
      <xdr:colOff>514350</xdr:colOff>
      <xdr:row>32</xdr:row>
      <xdr:rowOff>161925</xdr:rowOff>
    </xdr:from>
    <xdr:to>
      <xdr:col>9</xdr:col>
      <xdr:colOff>590550</xdr:colOff>
      <xdr:row>34</xdr:row>
      <xdr:rowOff>57150</xdr:rowOff>
    </xdr:to>
    <xdr:sp macro="" textlink="">
      <xdr:nvSpPr>
        <xdr:cNvPr id="6" name="Tekstfelt 5">
          <a:extLst>
            <a:ext uri="{FF2B5EF4-FFF2-40B4-BE49-F238E27FC236}">
              <a16:creationId xmlns:a16="http://schemas.microsoft.com/office/drawing/2014/main" id="{F9267630-0FC5-495C-8248-85BBBD7EB769}"/>
            </a:ext>
          </a:extLst>
        </xdr:cNvPr>
        <xdr:cNvSpPr txBox="1"/>
      </xdr:nvSpPr>
      <xdr:spPr>
        <a:xfrm>
          <a:off x="6781800" y="5943600"/>
          <a:ext cx="685800" cy="2762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Tæller 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6666667" cy="761905"/>
    <xdr:pic>
      <xdr:nvPicPr>
        <xdr:cNvPr id="2" name="Billede 1">
          <a:extLst>
            <a:ext uri="{FF2B5EF4-FFF2-40B4-BE49-F238E27FC236}">
              <a16:creationId xmlns:a16="http://schemas.microsoft.com/office/drawing/2014/main" id="{CC7C781F-70B9-4329-BC67-DE6D354DA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0" y="4438650"/>
          <a:ext cx="6666667" cy="7619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8B714-3C7D-4EE4-AB73-48DFB70E6EC2}">
  <dimension ref="A2:C64"/>
  <sheetViews>
    <sheetView tabSelected="1" workbookViewId="0">
      <selection activeCell="C26" sqref="C26"/>
    </sheetView>
  </sheetViews>
  <sheetFormatPr defaultRowHeight="15" x14ac:dyDescent="0.25"/>
  <cols>
    <col min="1" max="1" width="19.42578125" bestFit="1" customWidth="1"/>
    <col min="2" max="2" width="28.85546875" customWidth="1"/>
    <col min="3" max="3" width="10.28515625" customWidth="1"/>
    <col min="16" max="16" width="13.28515625" customWidth="1"/>
    <col min="20" max="20" width="16" customWidth="1"/>
  </cols>
  <sheetData>
    <row r="2" spans="1:3" x14ac:dyDescent="0.25">
      <c r="A2" t="s">
        <v>62</v>
      </c>
    </row>
    <row r="3" spans="1:3" x14ac:dyDescent="0.25">
      <c r="A3" t="s">
        <v>24</v>
      </c>
    </row>
    <row r="4" spans="1:3" x14ac:dyDescent="0.25">
      <c r="A4" t="s">
        <v>25</v>
      </c>
    </row>
    <row r="5" spans="1:3" x14ac:dyDescent="0.25">
      <c r="A5" t="s">
        <v>64</v>
      </c>
    </row>
    <row r="6" spans="1:3" x14ac:dyDescent="0.25">
      <c r="A6" t="s">
        <v>26</v>
      </c>
    </row>
    <row r="7" spans="1:3" x14ac:dyDescent="0.25">
      <c r="A7" t="s">
        <v>63</v>
      </c>
    </row>
    <row r="10" spans="1:3" x14ac:dyDescent="0.25">
      <c r="A10" s="1"/>
      <c r="C10" s="2" t="s">
        <v>55</v>
      </c>
    </row>
    <row r="11" spans="1:3" x14ac:dyDescent="0.25">
      <c r="A11" s="1"/>
      <c r="B11" s="3" t="s">
        <v>1</v>
      </c>
      <c r="C11" s="4">
        <v>1</v>
      </c>
    </row>
    <row r="12" spans="1:3" ht="15.75" thickBot="1" x14ac:dyDescent="0.3">
      <c r="B12" s="5" t="s">
        <v>2</v>
      </c>
      <c r="C12" s="5"/>
    </row>
    <row r="13" spans="1:3" ht="15.75" thickBot="1" x14ac:dyDescent="0.3">
      <c r="A13" s="6"/>
      <c r="B13" s="7" t="s">
        <v>54</v>
      </c>
      <c r="C13" s="25"/>
    </row>
    <row r="14" spans="1:3" ht="15.75" thickBot="1" x14ac:dyDescent="0.3">
      <c r="A14" s="6"/>
      <c r="B14" s="7" t="s">
        <v>53</v>
      </c>
      <c r="C14" s="24"/>
    </row>
    <row r="15" spans="1:3" ht="15.75" thickBot="1" x14ac:dyDescent="0.3">
      <c r="A15" s="6"/>
      <c r="B15" s="7"/>
      <c r="C15" s="7"/>
    </row>
    <row r="16" spans="1:3" ht="15.75" thickBot="1" x14ac:dyDescent="0.3">
      <c r="A16" s="6"/>
      <c r="B16" s="7" t="s">
        <v>56</v>
      </c>
      <c r="C16" s="22"/>
    </row>
    <row r="17" spans="1:3" ht="15.75" thickBot="1" x14ac:dyDescent="0.3">
      <c r="A17" s="6"/>
      <c r="B17" s="7" t="s">
        <v>57</v>
      </c>
      <c r="C17" s="23"/>
    </row>
    <row r="18" spans="1:3" x14ac:dyDescent="0.25">
      <c r="A18" s="6"/>
      <c r="B18" s="6"/>
      <c r="C18" s="6"/>
    </row>
    <row r="19" spans="1:3" x14ac:dyDescent="0.25">
      <c r="A19" s="6" t="s">
        <v>28</v>
      </c>
      <c r="B19" s="8" t="s">
        <v>3</v>
      </c>
      <c r="C19" s="21" t="e">
        <f>C16*0.86/C14</f>
        <v>#DIV/0!</v>
      </c>
    </row>
    <row r="20" spans="1:3" x14ac:dyDescent="0.25">
      <c r="A20" s="6" t="s">
        <v>29</v>
      </c>
      <c r="B20" s="8" t="s">
        <v>4</v>
      </c>
      <c r="C20" s="21" t="e">
        <f>C17*0.86/C14</f>
        <v>#DIV/0!</v>
      </c>
    </row>
    <row r="21" spans="1:3" x14ac:dyDescent="0.25">
      <c r="A21" s="6" t="s">
        <v>23</v>
      </c>
      <c r="B21" s="8" t="s">
        <v>5</v>
      </c>
      <c r="C21" s="21" t="e">
        <f>IF(ROUND(C19,0)&lt;49,ROUND(C19,0),IF(ROUND(C19,0)&gt;80,$B$64,VLOOKUP(ROUND(C19,0),$A$31:$B$64,2,FALSE)))</f>
        <v>#DIV/0!</v>
      </c>
    </row>
    <row r="22" spans="1:3" x14ac:dyDescent="0.25">
      <c r="A22" s="6" t="s">
        <v>6</v>
      </c>
      <c r="B22" s="8" t="s">
        <v>7</v>
      </c>
      <c r="C22" s="21" t="e">
        <f>(C20-C21)*0.4</f>
        <v>#DIV/0!</v>
      </c>
    </row>
    <row r="23" spans="1:3" x14ac:dyDescent="0.25">
      <c r="A23" s="9" t="s">
        <v>8</v>
      </c>
      <c r="B23" s="8" t="s">
        <v>9</v>
      </c>
      <c r="C23" s="21" t="e">
        <f>ROUND(C13*C22/100,2)</f>
        <v>#DIV/0!</v>
      </c>
    </row>
    <row r="24" spans="1:3" x14ac:dyDescent="0.25">
      <c r="A24" s="31"/>
      <c r="B24" s="31"/>
    </row>
    <row r="25" spans="1:3" x14ac:dyDescent="0.25">
      <c r="A25" s="6" t="s">
        <v>10</v>
      </c>
      <c r="B25" s="8" t="s">
        <v>11</v>
      </c>
      <c r="C25" s="10">
        <v>0.47</v>
      </c>
    </row>
    <row r="26" spans="1:3" x14ac:dyDescent="0.25">
      <c r="A26" s="6" t="s">
        <v>12</v>
      </c>
      <c r="B26" s="8" t="s">
        <v>13</v>
      </c>
      <c r="C26" s="10" t="e">
        <f>ROUND(C23*C25,2)</f>
        <v>#DIV/0!</v>
      </c>
    </row>
    <row r="27" spans="1:3" x14ac:dyDescent="0.25">
      <c r="A27" s="6" t="s">
        <v>14</v>
      </c>
      <c r="B27" s="8" t="s">
        <v>15</v>
      </c>
      <c r="C27" s="30" t="e">
        <f>ROUND((C26*1.25),2)</f>
        <v>#DIV/0!</v>
      </c>
    </row>
    <row r="28" spans="1:3" ht="15.75" thickBot="1" x14ac:dyDescent="0.3"/>
    <row r="29" spans="1:3" x14ac:dyDescent="0.25">
      <c r="A29" s="11" t="s">
        <v>16</v>
      </c>
      <c r="B29" s="12" t="s">
        <v>17</v>
      </c>
    </row>
    <row r="30" spans="1:3" x14ac:dyDescent="0.25">
      <c r="A30" s="13" t="s">
        <v>18</v>
      </c>
      <c r="B30" s="14" t="s">
        <v>19</v>
      </c>
    </row>
    <row r="31" spans="1:3" x14ac:dyDescent="0.25">
      <c r="A31" s="15" t="s">
        <v>20</v>
      </c>
      <c r="B31" s="16" t="s">
        <v>21</v>
      </c>
    </row>
    <row r="32" spans="1:3" x14ac:dyDescent="0.25">
      <c r="A32" s="15">
        <v>49</v>
      </c>
      <c r="B32" s="16">
        <v>49</v>
      </c>
    </row>
    <row r="33" spans="1:2" x14ac:dyDescent="0.25">
      <c r="A33" s="15">
        <v>50</v>
      </c>
      <c r="B33" s="16">
        <v>49</v>
      </c>
    </row>
    <row r="34" spans="1:2" x14ac:dyDescent="0.25">
      <c r="A34" s="15">
        <v>51</v>
      </c>
      <c r="B34" s="16">
        <v>49</v>
      </c>
    </row>
    <row r="35" spans="1:2" x14ac:dyDescent="0.25">
      <c r="A35" s="15">
        <v>52</v>
      </c>
      <c r="B35" s="16">
        <v>49</v>
      </c>
    </row>
    <row r="36" spans="1:2" x14ac:dyDescent="0.25">
      <c r="A36" s="15">
        <v>53</v>
      </c>
      <c r="B36" s="16">
        <v>49</v>
      </c>
    </row>
    <row r="37" spans="1:2" x14ac:dyDescent="0.25">
      <c r="A37" s="15">
        <v>54</v>
      </c>
      <c r="B37" s="16">
        <v>49</v>
      </c>
    </row>
    <row r="38" spans="1:2" x14ac:dyDescent="0.25">
      <c r="A38" s="15">
        <v>55</v>
      </c>
      <c r="B38" s="16">
        <v>49</v>
      </c>
    </row>
    <row r="39" spans="1:2" x14ac:dyDescent="0.25">
      <c r="A39" s="15">
        <v>56</v>
      </c>
      <c r="B39" s="16">
        <v>49</v>
      </c>
    </row>
    <row r="40" spans="1:2" x14ac:dyDescent="0.25">
      <c r="A40" s="17">
        <v>57</v>
      </c>
      <c r="B40" s="18">
        <v>49</v>
      </c>
    </row>
    <row r="41" spans="1:2" x14ac:dyDescent="0.25">
      <c r="A41" s="17">
        <v>58</v>
      </c>
      <c r="B41" s="18">
        <v>47</v>
      </c>
    </row>
    <row r="42" spans="1:2" x14ac:dyDescent="0.25">
      <c r="A42" s="17">
        <v>59</v>
      </c>
      <c r="B42" s="18">
        <v>46</v>
      </c>
    </row>
    <row r="43" spans="1:2" x14ac:dyDescent="0.25">
      <c r="A43" s="17">
        <v>60</v>
      </c>
      <c r="B43" s="18">
        <v>45</v>
      </c>
    </row>
    <row r="44" spans="1:2" x14ac:dyDescent="0.25">
      <c r="A44" s="17">
        <v>61</v>
      </c>
      <c r="B44" s="18">
        <v>44</v>
      </c>
    </row>
    <row r="45" spans="1:2" x14ac:dyDescent="0.25">
      <c r="A45" s="17">
        <v>62</v>
      </c>
      <c r="B45" s="18">
        <v>43</v>
      </c>
    </row>
    <row r="46" spans="1:2" x14ac:dyDescent="0.25">
      <c r="A46" s="17">
        <v>63</v>
      </c>
      <c r="B46" s="18">
        <v>41</v>
      </c>
    </row>
    <row r="47" spans="1:2" x14ac:dyDescent="0.25">
      <c r="A47" s="17">
        <v>64</v>
      </c>
      <c r="B47" s="18">
        <v>40</v>
      </c>
    </row>
    <row r="48" spans="1:2" x14ac:dyDescent="0.25">
      <c r="A48" s="17">
        <v>65</v>
      </c>
      <c r="B48" s="18">
        <v>40</v>
      </c>
    </row>
    <row r="49" spans="1:2" x14ac:dyDescent="0.25">
      <c r="A49" s="17">
        <v>66</v>
      </c>
      <c r="B49" s="18">
        <v>39</v>
      </c>
    </row>
    <row r="50" spans="1:2" x14ac:dyDescent="0.25">
      <c r="A50" s="17">
        <v>67</v>
      </c>
      <c r="B50" s="18">
        <v>38</v>
      </c>
    </row>
    <row r="51" spans="1:2" x14ac:dyDescent="0.25">
      <c r="A51" s="17">
        <v>68</v>
      </c>
      <c r="B51" s="18">
        <v>37</v>
      </c>
    </row>
    <row r="52" spans="1:2" x14ac:dyDescent="0.25">
      <c r="A52" s="17">
        <v>69</v>
      </c>
      <c r="B52" s="18">
        <v>36</v>
      </c>
    </row>
    <row r="53" spans="1:2" x14ac:dyDescent="0.25">
      <c r="A53" s="17">
        <v>70</v>
      </c>
      <c r="B53" s="18">
        <v>36</v>
      </c>
    </row>
    <row r="54" spans="1:2" x14ac:dyDescent="0.25">
      <c r="A54" s="17">
        <v>71</v>
      </c>
      <c r="B54" s="18">
        <v>35</v>
      </c>
    </row>
    <row r="55" spans="1:2" x14ac:dyDescent="0.25">
      <c r="A55" s="17">
        <v>72</v>
      </c>
      <c r="B55" s="18">
        <v>34</v>
      </c>
    </row>
    <row r="56" spans="1:2" x14ac:dyDescent="0.25">
      <c r="A56" s="17">
        <v>73</v>
      </c>
      <c r="B56" s="18">
        <v>34</v>
      </c>
    </row>
    <row r="57" spans="1:2" x14ac:dyDescent="0.25">
      <c r="A57" s="17">
        <v>74</v>
      </c>
      <c r="B57" s="18">
        <v>33</v>
      </c>
    </row>
    <row r="58" spans="1:2" x14ac:dyDescent="0.25">
      <c r="A58" s="17">
        <v>75</v>
      </c>
      <c r="B58" s="18">
        <v>32</v>
      </c>
    </row>
    <row r="59" spans="1:2" x14ac:dyDescent="0.25">
      <c r="A59" s="17">
        <v>76</v>
      </c>
      <c r="B59" s="18">
        <v>32</v>
      </c>
    </row>
    <row r="60" spans="1:2" x14ac:dyDescent="0.25">
      <c r="A60" s="17">
        <v>77</v>
      </c>
      <c r="B60" s="18">
        <v>31</v>
      </c>
    </row>
    <row r="61" spans="1:2" x14ac:dyDescent="0.25">
      <c r="A61" s="17">
        <v>78</v>
      </c>
      <c r="B61" s="18">
        <v>31</v>
      </c>
    </row>
    <row r="62" spans="1:2" x14ac:dyDescent="0.25">
      <c r="A62" s="17">
        <v>79</v>
      </c>
      <c r="B62" s="18">
        <v>30</v>
      </c>
    </row>
    <row r="63" spans="1:2" x14ac:dyDescent="0.25">
      <c r="A63" s="17">
        <v>80</v>
      </c>
      <c r="B63" s="18">
        <v>30</v>
      </c>
    </row>
    <row r="64" spans="1:2" ht="15.75" thickBot="1" x14ac:dyDescent="0.3">
      <c r="A64" s="19" t="s">
        <v>22</v>
      </c>
      <c r="B64" s="20">
        <v>30</v>
      </c>
    </row>
  </sheetData>
  <mergeCells count="1">
    <mergeCell ref="A24:B24"/>
  </mergeCells>
  <pageMargins left="0.7" right="0.7" top="0.75" bottom="0.75" header="0.3" footer="0.3"/>
  <pageSetup paperSize="9" orientation="portrait" r:id="rId1"/>
  <headerFooter>
    <oddFooter>&amp;L&amp;1#&amp;"Calibri"&amp;10&amp;K000000Internal - KMD A/S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F7C4F-4373-440F-B40A-0831A920B8C2}">
  <dimension ref="A5:K44"/>
  <sheetViews>
    <sheetView workbookViewId="0">
      <selection activeCell="A30" sqref="A30"/>
    </sheetView>
  </sheetViews>
  <sheetFormatPr defaultRowHeight="15" x14ac:dyDescent="0.25"/>
  <cols>
    <col min="3" max="3" width="12.7109375" customWidth="1"/>
    <col min="7" max="7" width="14.28515625" customWidth="1"/>
    <col min="11" max="11" width="22.28515625" customWidth="1"/>
  </cols>
  <sheetData>
    <row r="5" spans="1:8" x14ac:dyDescent="0.25">
      <c r="A5" t="s">
        <v>27</v>
      </c>
    </row>
    <row r="6" spans="1:8" x14ac:dyDescent="0.25">
      <c r="D6" s="33" t="s">
        <v>31</v>
      </c>
      <c r="E6" s="33"/>
      <c r="F6" s="33"/>
      <c r="G6" s="33"/>
    </row>
    <row r="7" spans="1:8" x14ac:dyDescent="0.25">
      <c r="A7" s="6" t="s">
        <v>32</v>
      </c>
      <c r="D7" s="34" t="s">
        <v>30</v>
      </c>
      <c r="E7" s="34"/>
      <c r="F7" s="34"/>
      <c r="G7" s="34"/>
    </row>
    <row r="9" spans="1:8" x14ac:dyDescent="0.25">
      <c r="D9" s="33" t="s">
        <v>58</v>
      </c>
      <c r="E9" s="33"/>
      <c r="F9" s="33"/>
      <c r="G9" s="33"/>
    </row>
    <row r="10" spans="1:8" x14ac:dyDescent="0.25">
      <c r="A10" s="6" t="s">
        <v>33</v>
      </c>
      <c r="D10" s="34" t="s">
        <v>30</v>
      </c>
      <c r="E10" s="34"/>
      <c r="F10" s="34"/>
      <c r="G10" s="34"/>
    </row>
    <row r="12" spans="1:8" x14ac:dyDescent="0.25">
      <c r="A12" t="s">
        <v>41</v>
      </c>
      <c r="D12" t="s">
        <v>59</v>
      </c>
    </row>
    <row r="14" spans="1:8" x14ac:dyDescent="0.25">
      <c r="D14" s="33" t="s">
        <v>45</v>
      </c>
      <c r="E14" s="33"/>
      <c r="F14" s="33"/>
      <c r="G14" s="33"/>
    </row>
    <row r="15" spans="1:8" x14ac:dyDescent="0.25">
      <c r="A15" t="s">
        <v>46</v>
      </c>
      <c r="D15" s="34">
        <v>100</v>
      </c>
      <c r="E15" s="34"/>
      <c r="F15" s="34"/>
      <c r="G15" s="34"/>
    </row>
    <row r="16" spans="1:8" x14ac:dyDescent="0.25">
      <c r="E16" s="27"/>
      <c r="F16" s="27"/>
      <c r="G16" s="27"/>
      <c r="H16" s="27"/>
    </row>
    <row r="17" spans="1:8" x14ac:dyDescent="0.25">
      <c r="A17" t="s">
        <v>44</v>
      </c>
      <c r="D17" t="s">
        <v>47</v>
      </c>
      <c r="E17" s="27"/>
      <c r="F17" s="27"/>
      <c r="G17" s="27"/>
      <c r="H17" s="27"/>
    </row>
    <row r="20" spans="1:8" x14ac:dyDescent="0.25">
      <c r="A20" t="s">
        <v>60</v>
      </c>
    </row>
    <row r="21" spans="1:8" x14ac:dyDescent="0.25">
      <c r="A21" t="s">
        <v>34</v>
      </c>
    </row>
    <row r="27" spans="1:8" x14ac:dyDescent="0.25">
      <c r="A27" t="s">
        <v>35</v>
      </c>
    </row>
    <row r="28" spans="1:8" x14ac:dyDescent="0.25">
      <c r="A28" t="s">
        <v>36</v>
      </c>
    </row>
    <row r="29" spans="1:8" x14ac:dyDescent="0.25">
      <c r="A29" t="s">
        <v>61</v>
      </c>
    </row>
    <row r="31" spans="1:8" x14ac:dyDescent="0.25">
      <c r="A31" t="s">
        <v>37</v>
      </c>
    </row>
    <row r="33" spans="1:11" x14ac:dyDescent="0.25">
      <c r="A33" t="s">
        <v>38</v>
      </c>
      <c r="F33" s="26">
        <v>18000</v>
      </c>
      <c r="G33" t="s">
        <v>0</v>
      </c>
    </row>
    <row r="34" spans="1:11" x14ac:dyDescent="0.25">
      <c r="A34" t="s">
        <v>28</v>
      </c>
      <c r="F34">
        <v>73</v>
      </c>
      <c r="G34" t="s">
        <v>39</v>
      </c>
    </row>
    <row r="35" spans="1:11" x14ac:dyDescent="0.25">
      <c r="A35" t="s">
        <v>29</v>
      </c>
      <c r="F35">
        <v>44</v>
      </c>
      <c r="G35" t="s">
        <v>39</v>
      </c>
    </row>
    <row r="36" spans="1:11" x14ac:dyDescent="0.25">
      <c r="A36" t="s">
        <v>40</v>
      </c>
      <c r="F36">
        <v>10</v>
      </c>
      <c r="G36" t="s">
        <v>39</v>
      </c>
    </row>
    <row r="38" spans="1:11" x14ac:dyDescent="0.25">
      <c r="A38" t="s">
        <v>41</v>
      </c>
      <c r="E38" t="s">
        <v>50</v>
      </c>
      <c r="I38" t="s">
        <v>42</v>
      </c>
      <c r="J38" s="29">
        <f>10*0.4</f>
        <v>4</v>
      </c>
      <c r="K38" t="s">
        <v>43</v>
      </c>
    </row>
    <row r="39" spans="1:11" x14ac:dyDescent="0.25">
      <c r="J39" s="29"/>
    </row>
    <row r="40" spans="1:11" x14ac:dyDescent="0.25">
      <c r="E40" s="28"/>
      <c r="F40" s="28"/>
      <c r="G40" s="28"/>
      <c r="H40" s="28"/>
      <c r="J40" s="29"/>
    </row>
    <row r="41" spans="1:11" x14ac:dyDescent="0.25">
      <c r="A41" t="s">
        <v>46</v>
      </c>
      <c r="E41" s="33" t="s">
        <v>52</v>
      </c>
      <c r="F41" s="33"/>
      <c r="G41" s="33"/>
      <c r="H41" s="28"/>
    </row>
    <row r="42" spans="1:11" x14ac:dyDescent="0.25">
      <c r="E42" s="32">
        <v>100</v>
      </c>
      <c r="F42" s="32"/>
      <c r="G42" s="32"/>
      <c r="H42" s="28"/>
      <c r="I42" t="s">
        <v>42</v>
      </c>
      <c r="J42" s="29">
        <f>18000*4/100</f>
        <v>720</v>
      </c>
      <c r="K42" t="s">
        <v>48</v>
      </c>
    </row>
    <row r="43" spans="1:11" x14ac:dyDescent="0.25">
      <c r="J43" s="29"/>
    </row>
    <row r="44" spans="1:11" x14ac:dyDescent="0.25">
      <c r="A44" t="s">
        <v>44</v>
      </c>
      <c r="E44" t="s">
        <v>51</v>
      </c>
      <c r="I44" t="s">
        <v>42</v>
      </c>
      <c r="J44" s="29">
        <f>720*0.52</f>
        <v>374.40000000000003</v>
      </c>
      <c r="K44" t="s">
        <v>49</v>
      </c>
    </row>
  </sheetData>
  <mergeCells count="8">
    <mergeCell ref="E42:G42"/>
    <mergeCell ref="D14:G14"/>
    <mergeCell ref="D15:G15"/>
    <mergeCell ref="E41:G41"/>
    <mergeCell ref="D6:G6"/>
    <mergeCell ref="D7:G7"/>
    <mergeCell ref="D9:G9"/>
    <mergeCell ref="D10:G10"/>
  </mergeCells>
  <pageMargins left="0.7" right="0.7" top="0.75" bottom="0.75" header="0.3" footer="0.3"/>
  <drawing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2">
      <vt:variant>
        <vt:lpstr>Regneark</vt:lpstr>
      </vt:variant>
      <vt:variant>
        <vt:i4>2</vt:i4>
      </vt:variant>
    </vt:vector>
  </ap:HeadingPairs>
  <ap:TitlesOfParts>
    <vt:vector baseType="lpstr" size="2">
      <vt:lpstr>Sheet1</vt:lpstr>
      <vt:lpstr>Ark1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Afkølingsberegning ud fra fremført og returført energi til hjemmeside</dc:title>
  <dc:creator>Ida Slættalid Iversen</dc:creator>
  <lastModifiedBy>Ida Slættalid Iversen</lastModifiedBy>
  <dcterms:created xsi:type="dcterms:W3CDTF">2019-07-24T06:41:28.0000000Z</dcterms:created>
  <dcterms:modified xsi:type="dcterms:W3CDTF">2022-03-10T05:37:20.0000000Z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MSIP_Label_fad1bf97-4b98-4e5c-84f4-bbc497191520_Enabled">
    <vt:lpwstr>True</vt:lpwstr>
  </op:property>
  <op:property fmtid="{D5CDD505-2E9C-101B-9397-08002B2CF9AE}" pid="3" name="MSIP_Label_fad1bf97-4b98-4e5c-84f4-bbc497191520_SiteId">
    <vt:lpwstr>1e2ad6d6-274f-43e8-89ef-d36d65bb83b5</vt:lpwstr>
  </op:property>
  <op:property fmtid="{D5CDD505-2E9C-101B-9397-08002B2CF9AE}" pid="4" name="MSIP_Label_fad1bf97-4b98-4e5c-84f4-bbc497191520_Owner">
    <vt:lpwstr>CRN@kmd.dk</vt:lpwstr>
  </op:property>
  <op:property fmtid="{D5CDD505-2E9C-101B-9397-08002B2CF9AE}" pid="5" name="MSIP_Label_fad1bf97-4b98-4e5c-84f4-bbc497191520_SetDate">
    <vt:lpwstr>2019-07-24T06:44:48.8012306Z</vt:lpwstr>
  </op:property>
  <op:property fmtid="{D5CDD505-2E9C-101B-9397-08002B2CF9AE}" pid="6" name="MSIP_Label_fad1bf97-4b98-4e5c-84f4-bbc497191520_Name">
    <vt:lpwstr>Internal</vt:lpwstr>
  </op:property>
  <op:property fmtid="{D5CDD505-2E9C-101B-9397-08002B2CF9AE}" pid="7" name="MSIP_Label_fad1bf97-4b98-4e5c-84f4-bbc497191520_Application">
    <vt:lpwstr>Microsoft Azure Information Protection</vt:lpwstr>
  </op:property>
  <op:property fmtid="{D5CDD505-2E9C-101B-9397-08002B2CF9AE}" pid="8" name="MSIP_Label_fad1bf97-4b98-4e5c-84f4-bbc497191520_Extended_MSFT_Method">
    <vt:lpwstr>Automatic</vt:lpwstr>
  </op:property>
  <op:property fmtid="{D5CDD505-2E9C-101B-9397-08002B2CF9AE}" pid="9" name="Sensitivity">
    <vt:lpwstr>Internal</vt:lpwstr>
  </op:property>
  <op:property fmtid="{D5CDD505-2E9C-101B-9397-08002B2CF9AE}" pid="10" name="dokumentnummer">
    <vt:lpwstr>D-2022-007681</vt:lpwstr>
  </op:property>
  <op:property fmtid="{D5CDD505-2E9C-101B-9397-08002B2CF9AE}" pid="11" name="Sagsnummer">
    <vt:lpwstr>2020-0362</vt:lpwstr>
  </op:property>
  <op:property fmtid="{D5CDD505-2E9C-101B-9397-08002B2CF9AE}" pid="12" name="Afsendelsesdato">
    <vt:lpwstr>10-03-2022</vt:lpwstr>
  </op:property>
  <op:property fmtid="{D5CDD505-2E9C-101B-9397-08002B2CF9AE}" pid="13" name="Overskrift">
    <vt:lpwstr>Afkølingsberegning ud fra fremført og returført energi til hjemmeside</vt:lpwstr>
  </op:property>
  <op:property fmtid="{D5CDD505-2E9C-101B-9397-08002B2CF9AE}" pid="14" name="Sagsbehandler fornavn">
    <vt:lpwstr>Ida</vt:lpwstr>
  </op:property>
  <op:property fmtid="{D5CDD505-2E9C-101B-9397-08002B2CF9AE}" pid="15" name="Underskriver-fuldenavn">
    <vt:lpwstr>Ida Slættalid Iversen</vt:lpwstr>
  </op:property>
  <op:property fmtid="{D5CDD505-2E9C-101B-9397-08002B2CF9AE}" pid="16" name="Underskriver-titel">
    <vt:lpwstr>Kundegruppen</vt:lpwstr>
  </op:property>
  <op:property fmtid="{D5CDD505-2E9C-101B-9397-08002B2CF9AE}" pid="17" name="Modtager-navn">
    <vt:lpwstr/>
  </op:property>
  <op:property fmtid="{D5CDD505-2E9C-101B-9397-08002B2CF9AE}" pid="18" name="Modtager-adresse">
    <vt:lpwstr/>
  </op:property>
  <op:property fmtid="{D5CDD505-2E9C-101B-9397-08002B2CF9AE}" pid="19" name="Modtager-postnummer">
    <vt:lpwstr/>
  </op:property>
  <op:property fmtid="{D5CDD505-2E9C-101B-9397-08002B2CF9AE}" pid="20" name="Modtager-by">
    <vt:lpwstr/>
  </op:property>
  <op:property fmtid="{D5CDD505-2E9C-101B-9397-08002B2CF9AE}" pid="21" name="Sagsbehandler e-mail">
    <vt:lpwstr>idsl@hnf.dk</vt:lpwstr>
  </op:property>
  <op:property fmtid="{D5CDD505-2E9C-101B-9397-08002B2CF9AE}" pid="22" name="Sagsbehandler direkte telefon">
    <vt:lpwstr>47 763 806</vt:lpwstr>
  </op:property>
  <op:property fmtid="{D5CDD505-2E9C-101B-9397-08002B2CF9AE}" pid="23" name="Attention">
    <vt:lpwstr/>
  </op:property>
  <op:property fmtid="{D5CDD505-2E9C-101B-9397-08002B2CF9AE}" pid="24" name="Sagsbehandler efternavn">
    <vt:lpwstr>Slættalid Iversen</vt:lpwstr>
  </op:property>
  <op:property fmtid="{D5CDD505-2E9C-101B-9397-08002B2CF9AE}" pid="25" name="Ansvarlig Fuldenavn">
    <vt:lpwstr>Ida Slættalid Iversen</vt:lpwstr>
  </op:property>
  <op:property fmtid="{D5CDD505-2E9C-101B-9397-08002B2CF9AE}" pid="26" name="Mødedato">
    <vt:lpwstr/>
  </op:property>
  <op:property fmtid="{D5CDD505-2E9C-101B-9397-08002B2CF9AE}" pid="27" name="Deltagere">
    <vt:lpwstr/>
  </op:property>
  <op:property fmtid="{D5CDD505-2E9C-101B-9397-08002B2CF9AE}" pid="28" name="Oprettelsesdato">
    <vt:lpwstr>10-03-2022</vt:lpwstr>
  </op:property>
  <op:property fmtid="{D5CDD505-2E9C-101B-9397-08002B2CF9AE}" pid="29" name="DN_D_DokumentOprettetDato">
    <vt:lpwstr>10-03-2022</vt:lpwstr>
  </op:property>
  <op:property fmtid="{D5CDD505-2E9C-101B-9397-08002B2CF9AE}" pid="30" name="DN_D_DokumentSidstRedigeretDato">
    <vt:lpwstr>10-03-2022</vt:lpwstr>
  </op:property>
  <op:property fmtid="{D5CDD505-2E9C-101B-9397-08002B2CF9AE}" pid="31" name="Sagstitel">
    <vt:lpwstr>Arbejdsgangsbeskrivelse Beregning af fremløbs- og returløbstemperatur</vt:lpwstr>
  </op:property>
  <op:property fmtid="{D5CDD505-2E9C-101B-9397-08002B2CF9AE}" pid="32" name="Ansættelsesdato">
    <vt:lpwstr/>
  </op:property>
  <op:property fmtid="{D5CDD505-2E9C-101B-9397-08002B2CF9AE}" pid="33" name="Fratrædelsesdato">
    <vt:lpwstr/>
  </op:property>
  <op:property fmtid="{D5CDD505-2E9C-101B-9397-08002B2CF9AE}" pid="34" name="Opfølgningsdato">
    <vt:lpwstr/>
  </op:property>
  <op:property fmtid="{D5CDD505-2E9C-101B-9397-08002B2CF9AE}" pid="35" name="Kundeadresse - Fulde navn">
    <vt:lpwstr/>
  </op:property>
  <op:property fmtid="{D5CDD505-2E9C-101B-9397-08002B2CF9AE}" pid="36" name="Kundeadresse - Adresse">
    <vt:lpwstr/>
  </op:property>
  <op:property fmtid="{D5CDD505-2E9C-101B-9397-08002B2CF9AE}" pid="37" name="Kundeadresse - Postnummer">
    <vt:lpwstr/>
  </op:property>
  <op:property fmtid="{D5CDD505-2E9C-101B-9397-08002B2CF9AE}" pid="38" name="Kundeadresse - By">
    <vt:lpwstr/>
  </op:property>
  <op:property fmtid="{D5CDD505-2E9C-101B-9397-08002B2CF9AE}" pid="39" name="Ansvarlig">
    <vt:lpwstr>Ida Slættalid Iversen</vt:lpwstr>
  </op:property>
  <op:property fmtid="{D5CDD505-2E9C-101B-9397-08002B2CF9AE}" pid="40" name="Ejendomsnummer">
    <vt:lpwstr/>
  </op:property>
  <op:property fmtid="{D5CDD505-2E9C-101B-9397-08002B2CF9AE}" pid="41" name="DN_S_NæsteMUSDato">
    <vt:lpwstr/>
  </op:property>
  <op:property fmtid="{D5CDD505-2E9C-101B-9397-08002B2CF9AE}" pid="42" name="DN_S_NærmesteLederFuldeNavn">
    <vt:lpwstr/>
  </op:property>
  <op:property fmtid="{D5CDD505-2E9C-101B-9397-08002B2CF9AE}" pid="43" name="DN_S_MedarbejderFuldeNavn">
    <vt:lpwstr/>
  </op:property>
  <op:property fmtid="{D5CDD505-2E9C-101B-9397-08002B2CF9AE}" pid="44" name="DN_S_KundeAdresse">
    <vt:lpwstr/>
  </op:property>
  <op:property fmtid="{D5CDD505-2E9C-101B-9397-08002B2CF9AE}" pid="45" name="DN_S_MedarbejderNavn">
    <vt:lpwstr>Arbejdsgangsbeskrivelse Beregning af fremløbs- og returløbstemperatur</vt:lpwstr>
  </op:property>
  <op:property fmtid="{D5CDD505-2E9C-101B-9397-08002B2CF9AE}" pid="46" name="DN_S_Adresse">
    <vt:lpwstr/>
  </op:property>
  <op:property fmtid="{D5CDD505-2E9C-101B-9397-08002B2CF9AE}" pid="47" name="DN_S_AnsættelsesDato">
    <vt:lpwstr/>
  </op:property>
  <op:property fmtid="{D5CDD505-2E9C-101B-9397-08002B2CF9AE}" pid="48" name="DN_S_StillingTitel">
    <vt:lpwstr/>
  </op:property>
  <op:property fmtid="{D5CDD505-2E9C-101B-9397-08002B2CF9AE}" pid="49" name="DN_S_Gage">
    <vt:lpwstr/>
  </op:property>
  <op:property fmtid="{D5CDD505-2E9C-101B-9397-08002B2CF9AE}" pid="50" name="DN_S_PensionsSelskab">
    <vt:lpwstr/>
  </op:property>
  <op:property fmtid="{D5CDD505-2E9C-101B-9397-08002B2CF9AE}" pid="51" name="DN_S_NærmesteLederTitel">
    <vt:lpwstr/>
  </op:property>
  <op:property fmtid="{D5CDD505-2E9C-101B-9397-08002B2CF9AE}" pid="52" name="DN_S_ProjektlederFase1FuldeNavn">
    <vt:lpwstr/>
  </op:property>
  <op:property fmtid="{D5CDD505-2E9C-101B-9397-08002B2CF9AE}" pid="53" name="DN_S_SagsTitel">
    <vt:lpwstr>Arbejdsgangsbeskrivelse Beregning af fremløbs- og returløbstemperatur</vt:lpwstr>
  </op:property>
  <op:property fmtid="{D5CDD505-2E9C-101B-9397-08002B2CF9AE}" pid="54" name="DN_D_Projektleder">
    <vt:lpwstr/>
  </op:property>
  <op:property fmtid="{D5CDD505-2E9C-101B-9397-08002B2CF9AE}" pid="55" name="Author">
    <vt:lpwstr>Ida Slættalid Iversen</vt:lpwstr>
  </op:property>
  <op:property fmtid="{D5CDD505-2E9C-101B-9397-08002B2CF9AE}" pid="56" name="Title">
    <vt:lpwstr>Afkølingsberegning ud fra fremført og returført energi til hjemmeside</vt:lpwstr>
  </op:property>
</op:Properties>
</file>